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مختلط 2018" sheetId="1" r:id="rId1"/>
  </sheets>
  <externalReferences>
    <externalReference r:id="rId2"/>
  </externalReferences>
  <definedNames>
    <definedName name="_xlnm.Print_Area" localSheetId="0">'مختلط 2018'!$A$1:$H$11</definedName>
  </definedNames>
  <calcPr calcId="124519"/>
</workbook>
</file>

<file path=xl/calcChain.xml><?xml version="1.0" encoding="utf-8"?>
<calcChain xmlns="http://schemas.openxmlformats.org/spreadsheetml/2006/main">
  <c r="B4" i="1"/>
  <c r="H4" s="1"/>
  <c r="G4" s="1"/>
  <c r="B5"/>
  <c r="B6"/>
  <c r="B7"/>
  <c r="H7" s="1"/>
  <c r="G7" s="1"/>
  <c r="D7"/>
  <c r="F7"/>
  <c r="B8"/>
  <c r="H8" s="1"/>
  <c r="B9"/>
  <c r="C9" s="1"/>
  <c r="E9"/>
  <c r="G9"/>
  <c r="H9"/>
  <c r="B10"/>
  <c r="B11"/>
  <c r="E7" l="1"/>
  <c r="C10"/>
  <c r="H10"/>
  <c r="G10" s="1"/>
  <c r="C6"/>
  <c r="C7"/>
  <c r="C4"/>
  <c r="H6"/>
  <c r="G8"/>
  <c r="E8"/>
  <c r="C11"/>
  <c r="C5"/>
  <c r="H11"/>
  <c r="H5"/>
  <c r="C8"/>
  <c r="E4"/>
  <c r="G6" l="1"/>
  <c r="E6"/>
  <c r="E10"/>
  <c r="E11"/>
  <c r="G11"/>
  <c r="E5"/>
  <c r="G5"/>
</calcChain>
</file>

<file path=xl/sharedStrings.xml><?xml version="1.0" encoding="utf-8"?>
<sst xmlns="http://schemas.openxmlformats.org/spreadsheetml/2006/main" count="18" uniqueCount="17">
  <si>
    <t>فائض العمليات</t>
  </si>
  <si>
    <t>تعويضات المشتغلين</t>
  </si>
  <si>
    <t>صافي الربح أو الخسارة</t>
  </si>
  <si>
    <t>القيمة المضافة الاجمالية بالكلفة</t>
  </si>
  <si>
    <t>القيمة المضافة الاجمالية بسعر المنتج</t>
  </si>
  <si>
    <t>الاستخدامات الوسيطه</t>
  </si>
  <si>
    <t>الانتاج الكلي بسعر المنتج</t>
  </si>
  <si>
    <t>رأس المال المدفوع</t>
  </si>
  <si>
    <t>المجموع</t>
  </si>
  <si>
    <t>%</t>
  </si>
  <si>
    <t xml:space="preserve">النقل </t>
  </si>
  <si>
    <t xml:space="preserve">% </t>
  </si>
  <si>
    <t>التجاري</t>
  </si>
  <si>
    <t>الصناعي</t>
  </si>
  <si>
    <t>المؤشــــــــــــــــــــــــــــــــــــــــــرات</t>
  </si>
  <si>
    <t>مليون دينار</t>
  </si>
  <si>
    <t>المؤشرات المالية التحليلية للقطاع المختلط لسنة 2018</t>
  </si>
</sst>
</file>

<file path=xl/styles.xml><?xml version="1.0" encoding="utf-8"?>
<styleSheet xmlns="http://schemas.openxmlformats.org/spreadsheetml/2006/main">
  <numFmts count="3">
    <numFmt numFmtId="164" formatCode="_-* #,##0.00_-;_-* #,##0.00\-;_-* &quot;-&quot;??_-;_-@_-"/>
    <numFmt numFmtId="165" formatCode="0.0"/>
    <numFmt numFmtId="166" formatCode="#,##0.0"/>
  </numFmts>
  <fonts count="5">
    <font>
      <sz val="10"/>
      <name val="Arial"/>
      <charset val="178"/>
    </font>
    <font>
      <sz val="10"/>
      <name val="Arial"/>
      <charset val="178"/>
    </font>
    <font>
      <b/>
      <sz val="12"/>
      <color theme="1"/>
      <name val="Simplified Arabic"/>
      <family val="1"/>
    </font>
    <font>
      <b/>
      <sz val="11"/>
      <name val="Simplified Arabic"/>
      <family val="1"/>
    </font>
    <font>
      <b/>
      <sz val="14"/>
      <color theme="1"/>
      <name val="Simplified Arabi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605;&#1582;&#1578;&#1604;&#1591;%202018/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دول"/>
      <sheetName val="لحوم"/>
      <sheetName val="71"/>
      <sheetName val="تمور"/>
      <sheetName val="ورقة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اثاث"/>
      <sheetName val="Sheet6"/>
      <sheetName val="نشاط3"/>
      <sheetName val="Sheet8"/>
      <sheetName val="كارتون"/>
      <sheetName val="Sheet2"/>
      <sheetName val="نشاط4"/>
      <sheetName val="Sheet4"/>
      <sheetName val="كيمياوية"/>
      <sheetName val="95"/>
      <sheetName val="لقاحات"/>
      <sheetName val="ورقة1"/>
      <sheetName val="نشاط5"/>
      <sheetName val="ورقة2"/>
      <sheetName val="الخازر"/>
      <sheetName val="ورقة15"/>
      <sheetName val="نشاط6"/>
      <sheetName val="ورقة نشاط"/>
      <sheetName val="معدنية"/>
      <sheetName val="ورقة9"/>
      <sheetName val="هلال"/>
      <sheetName val="Sheet3"/>
      <sheetName val="نشاط 7"/>
      <sheetName val="ورقة7"/>
      <sheetName val="قطاع"/>
      <sheetName val="97"/>
    </sheetNames>
    <sheetDataSet>
      <sheetData sheetId="0">
        <row r="6">
          <cell r="F6">
            <v>83455.8</v>
          </cell>
        </row>
        <row r="7">
          <cell r="F7">
            <v>20908.637999999999</v>
          </cell>
        </row>
        <row r="8">
          <cell r="F8">
            <v>31416.702000000001</v>
          </cell>
        </row>
        <row r="9">
          <cell r="F9">
            <v>-10508.064000000002</v>
          </cell>
        </row>
        <row r="10">
          <cell r="F10">
            <v>8897.3209999999999</v>
          </cell>
        </row>
        <row r="11">
          <cell r="F11">
            <v>327.58100000000002</v>
          </cell>
        </row>
        <row r="12">
          <cell r="F12">
            <v>10395.964</v>
          </cell>
        </row>
        <row r="13">
          <cell r="F13">
            <v>-3497.1570000000002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117"/>
  <sheetViews>
    <sheetView rightToLeft="1" tabSelected="1" view="pageBreakPreview" zoomScale="118" zoomScaleSheetLayoutView="118" workbookViewId="0">
      <selection activeCell="K5" sqref="K5"/>
    </sheetView>
  </sheetViews>
  <sheetFormatPr defaultRowHeight="24.75"/>
  <cols>
    <col min="1" max="1" width="30.85546875" style="1" bestFit="1" customWidth="1"/>
    <col min="2" max="2" width="14.7109375" style="1" bestFit="1" customWidth="1"/>
    <col min="3" max="3" width="8" style="1" bestFit="1" customWidth="1"/>
    <col min="4" max="4" width="14" style="1" bestFit="1" customWidth="1"/>
    <col min="5" max="5" width="9" style="1" customWidth="1"/>
    <col min="6" max="6" width="11.7109375" style="1" bestFit="1" customWidth="1"/>
    <col min="7" max="7" width="9.42578125" style="1" bestFit="1" customWidth="1"/>
    <col min="8" max="8" width="15.140625" style="1" bestFit="1" customWidth="1"/>
    <col min="9" max="9" width="11" style="1" bestFit="1" customWidth="1"/>
    <col min="10" max="16384" width="9.140625" style="1"/>
  </cols>
  <sheetData>
    <row r="1" spans="1:13" ht="33.75" customHeight="1">
      <c r="A1" s="16" t="s">
        <v>16</v>
      </c>
      <c r="B1" s="16"/>
      <c r="C1" s="16"/>
      <c r="D1" s="16"/>
      <c r="E1" s="16"/>
      <c r="F1" s="16"/>
      <c r="G1" s="16"/>
      <c r="H1" s="16"/>
    </row>
    <row r="2" spans="1:13" ht="33.75" customHeight="1">
      <c r="A2" s="15"/>
      <c r="B2" s="14"/>
      <c r="C2" s="14"/>
      <c r="D2" s="14"/>
      <c r="E2" s="14"/>
      <c r="F2" s="14"/>
      <c r="G2" s="14"/>
      <c r="H2" s="13" t="s">
        <v>15</v>
      </c>
    </row>
    <row r="3" spans="1:13" ht="26.25" customHeight="1">
      <c r="A3" s="12" t="s">
        <v>14</v>
      </c>
      <c r="B3" s="11" t="s">
        <v>13</v>
      </c>
      <c r="C3" s="11" t="s">
        <v>9</v>
      </c>
      <c r="D3" s="11" t="s">
        <v>12</v>
      </c>
      <c r="E3" s="11" t="s">
        <v>11</v>
      </c>
      <c r="F3" s="11" t="s">
        <v>10</v>
      </c>
      <c r="G3" s="11" t="s">
        <v>9</v>
      </c>
      <c r="H3" s="11" t="s">
        <v>8</v>
      </c>
    </row>
    <row r="4" spans="1:13" ht="26.25" customHeight="1">
      <c r="A4" s="9" t="s">
        <v>7</v>
      </c>
      <c r="B4" s="4">
        <f>[1]جدول!F6</f>
        <v>83455.8</v>
      </c>
      <c r="C4" s="5">
        <f t="shared" ref="C4:C11" si="0">B4/H4*100</f>
        <v>67.031509061387624</v>
      </c>
      <c r="D4" s="7">
        <v>26046.544000000002</v>
      </c>
      <c r="E4" s="5">
        <f t="shared" ref="E4:E11" si="1">D4/H4*100</f>
        <v>20.920524998308466</v>
      </c>
      <c r="F4" s="10">
        <v>15000</v>
      </c>
      <c r="G4" s="5">
        <f t="shared" ref="G4:G11" si="2">F4/H4*100</f>
        <v>12.047965940303902</v>
      </c>
      <c r="H4" s="4">
        <f t="shared" ref="H4:H11" si="3">B4+D4+F4</f>
        <v>124502.34400000001</v>
      </c>
      <c r="I4" s="3"/>
      <c r="K4" s="3"/>
      <c r="M4" s="3"/>
    </row>
    <row r="5" spans="1:13" ht="26.25" customHeight="1">
      <c r="A5" s="9" t="s">
        <v>6</v>
      </c>
      <c r="B5" s="4">
        <f>[1]جدول!F7</f>
        <v>20908.637999999999</v>
      </c>
      <c r="C5" s="8">
        <f t="shared" si="0"/>
        <v>35.03297385585762</v>
      </c>
      <c r="D5" s="7">
        <v>34562.703000000001</v>
      </c>
      <c r="E5" s="5">
        <f t="shared" si="1"/>
        <v>57.91071951156129</v>
      </c>
      <c r="F5" s="6">
        <v>4211.3969999999999</v>
      </c>
      <c r="G5" s="5">
        <f t="shared" si="2"/>
        <v>7.0563066325810997</v>
      </c>
      <c r="H5" s="4">
        <f t="shared" si="3"/>
        <v>59682.737999999998</v>
      </c>
      <c r="I5" s="3"/>
      <c r="K5" s="3"/>
      <c r="M5" s="3"/>
    </row>
    <row r="6" spans="1:13" ht="26.25" customHeight="1">
      <c r="A6" s="9" t="s">
        <v>5</v>
      </c>
      <c r="B6" s="4">
        <f>[1]جدول!F8</f>
        <v>31416.702000000001</v>
      </c>
      <c r="C6" s="8">
        <f t="shared" si="0"/>
        <v>77.801418100743305</v>
      </c>
      <c r="D6" s="7">
        <v>8771.09</v>
      </c>
      <c r="E6" s="5">
        <f t="shared" si="1"/>
        <v>21.721033617381245</v>
      </c>
      <c r="F6" s="6">
        <v>192.83699999999999</v>
      </c>
      <c r="G6" s="5">
        <f t="shared" si="2"/>
        <v>0.47754828187545073</v>
      </c>
      <c r="H6" s="4">
        <f t="shared" si="3"/>
        <v>40380.629000000001</v>
      </c>
      <c r="I6" s="3"/>
      <c r="K6" s="3"/>
      <c r="M6" s="3"/>
    </row>
    <row r="7" spans="1:13" ht="26.25" customHeight="1">
      <c r="A7" s="9" t="s">
        <v>4</v>
      </c>
      <c r="B7" s="4">
        <f>[1]جدول!F9</f>
        <v>-10508.064000000002</v>
      </c>
      <c r="C7" s="8">
        <f t="shared" si="0"/>
        <v>-54.439978553638888</v>
      </c>
      <c r="D7" s="7">
        <f>D5-D6</f>
        <v>25791.613000000001</v>
      </c>
      <c r="E7" s="5">
        <f t="shared" si="1"/>
        <v>133.62069916815827</v>
      </c>
      <c r="F7" s="6">
        <f>F5-F6</f>
        <v>4018.56</v>
      </c>
      <c r="G7" s="5">
        <f t="shared" si="2"/>
        <v>20.81927938548062</v>
      </c>
      <c r="H7" s="4">
        <f t="shared" si="3"/>
        <v>19302.109</v>
      </c>
      <c r="I7" s="3"/>
      <c r="K7" s="3"/>
      <c r="M7" s="3"/>
    </row>
    <row r="8" spans="1:13" ht="26.25" customHeight="1">
      <c r="A8" s="9" t="s">
        <v>3</v>
      </c>
      <c r="B8" s="4">
        <f>[1]جدول!F10</f>
        <v>8897.3209999999999</v>
      </c>
      <c r="C8" s="8">
        <f t="shared" si="0"/>
        <v>24.24202999473108</v>
      </c>
      <c r="D8" s="7">
        <v>24020.552</v>
      </c>
      <c r="E8" s="5">
        <f t="shared" si="1"/>
        <v>65.447446717275653</v>
      </c>
      <c r="F8" s="6">
        <v>3784.1729999999998</v>
      </c>
      <c r="G8" s="5">
        <f t="shared" si="2"/>
        <v>10.310523287993261</v>
      </c>
      <c r="H8" s="4">
        <f t="shared" si="3"/>
        <v>36702.046000000002</v>
      </c>
      <c r="I8" s="3"/>
      <c r="K8" s="3"/>
      <c r="M8" s="3"/>
    </row>
    <row r="9" spans="1:13" ht="26.25" customHeight="1">
      <c r="A9" s="9" t="s">
        <v>2</v>
      </c>
      <c r="B9" s="4">
        <f>[1]جدول!F11</f>
        <v>327.58100000000002</v>
      </c>
      <c r="C9" s="8">
        <f t="shared" si="0"/>
        <v>2.4998099851071056</v>
      </c>
      <c r="D9" s="7">
        <v>11374.36</v>
      </c>
      <c r="E9" s="5">
        <f t="shared" si="1"/>
        <v>86.799108318867269</v>
      </c>
      <c r="F9" s="6">
        <v>1402.2950000000001</v>
      </c>
      <c r="G9" s="5">
        <f t="shared" si="2"/>
        <v>10.70108169602562</v>
      </c>
      <c r="H9" s="4">
        <f t="shared" si="3"/>
        <v>13104.236000000001</v>
      </c>
      <c r="I9" s="3"/>
      <c r="K9" s="3"/>
      <c r="M9" s="3"/>
    </row>
    <row r="10" spans="1:13" ht="26.25" customHeight="1">
      <c r="A10" s="9" t="s">
        <v>1</v>
      </c>
      <c r="B10" s="4">
        <f>[1]جدول!F12</f>
        <v>10395.964</v>
      </c>
      <c r="C10" s="8">
        <f t="shared" si="0"/>
        <v>45.542738718309174</v>
      </c>
      <c r="D10" s="7">
        <v>11126.833000000001</v>
      </c>
      <c r="E10" s="5">
        <f t="shared" si="1"/>
        <v>48.744536637608618</v>
      </c>
      <c r="F10" s="6">
        <v>1304.0340000000001</v>
      </c>
      <c r="G10" s="5">
        <f t="shared" si="2"/>
        <v>5.712724644082221</v>
      </c>
      <c r="H10" s="4">
        <f t="shared" si="3"/>
        <v>22826.830999999998</v>
      </c>
      <c r="I10" s="3"/>
      <c r="K10" s="3"/>
      <c r="M10" s="3"/>
    </row>
    <row r="11" spans="1:13" ht="26.25" customHeight="1">
      <c r="A11" s="9" t="s">
        <v>0</v>
      </c>
      <c r="B11" s="4">
        <f>[1]جدول!F13</f>
        <v>-3497.1570000000002</v>
      </c>
      <c r="C11" s="8">
        <f t="shared" si="0"/>
        <v>-35.519933842649593</v>
      </c>
      <c r="D11" s="7">
        <v>12016.944</v>
      </c>
      <c r="E11" s="5">
        <f t="shared" si="1"/>
        <v>122.0537298928315</v>
      </c>
      <c r="F11" s="6">
        <v>1325.8309999999999</v>
      </c>
      <c r="G11" s="5">
        <f t="shared" si="2"/>
        <v>13.466203949818082</v>
      </c>
      <c r="H11" s="4">
        <f t="shared" si="3"/>
        <v>9845.6180000000004</v>
      </c>
      <c r="I11" s="3"/>
      <c r="K11" s="3"/>
      <c r="M11" s="3"/>
    </row>
    <row r="12" spans="1:13">
      <c r="C12" s="2"/>
      <c r="F12" s="2"/>
    </row>
    <row r="13" spans="1:13">
      <c r="C13" s="2"/>
      <c r="F13" s="2"/>
    </row>
    <row r="14" spans="1:13">
      <c r="C14" s="2"/>
      <c r="F14" s="2"/>
    </row>
    <row r="15" spans="1:13">
      <c r="C15" s="2"/>
      <c r="F15" s="2"/>
    </row>
    <row r="16" spans="1:13">
      <c r="C16" s="2"/>
      <c r="F16" s="2"/>
    </row>
    <row r="17" spans="3:6">
      <c r="C17" s="2"/>
      <c r="F17" s="2"/>
    </row>
    <row r="18" spans="3:6">
      <c r="C18" s="2"/>
      <c r="F18" s="2"/>
    </row>
    <row r="19" spans="3:6">
      <c r="C19" s="2"/>
      <c r="F19" s="2"/>
    </row>
    <row r="20" spans="3:6">
      <c r="C20" s="2"/>
      <c r="F20" s="2"/>
    </row>
    <row r="21" spans="3:6">
      <c r="C21" s="2"/>
      <c r="F21" s="2"/>
    </row>
    <row r="22" spans="3:6">
      <c r="C22" s="2"/>
      <c r="F22" s="2"/>
    </row>
    <row r="23" spans="3:6">
      <c r="C23" s="2"/>
      <c r="F23" s="2"/>
    </row>
    <row r="24" spans="3:6">
      <c r="C24" s="2"/>
      <c r="F24" s="2"/>
    </row>
    <row r="25" spans="3:6">
      <c r="C25" s="2"/>
      <c r="F25" s="2"/>
    </row>
    <row r="26" spans="3:6" ht="16.5" customHeight="1">
      <c r="C26" s="2"/>
      <c r="F26" s="2"/>
    </row>
    <row r="27" spans="3:6">
      <c r="C27" s="2"/>
      <c r="F27" s="2"/>
    </row>
    <row r="28" spans="3:6">
      <c r="C28" s="2"/>
      <c r="F28" s="2"/>
    </row>
    <row r="29" spans="3:6" hidden="1">
      <c r="C29" s="2"/>
      <c r="F29" s="2"/>
    </row>
    <row r="30" spans="3:6">
      <c r="C30" s="2"/>
      <c r="F30" s="2"/>
    </row>
    <row r="31" spans="3:6" ht="0.75" customHeight="1">
      <c r="C31" s="2"/>
      <c r="F31" s="2"/>
    </row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</sheetData>
  <mergeCells count="1">
    <mergeCell ref="A1:H1"/>
  </mergeCells>
  <printOptions horizontalCentered="1" verticalCentered="1"/>
  <pageMargins left="5.8333333333333301E-3" right="1.1499999999999999" top="0.7" bottom="0.7" header="0.75" footer="0.3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مختلط 2018</vt:lpstr>
      <vt:lpstr>'مختلط 2018'!Print_Area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2020-11-27T08:11:33Z</cp:lastPrinted>
  <dcterms:created xsi:type="dcterms:W3CDTF">2020-11-27T08:09:04Z</dcterms:created>
  <dcterms:modified xsi:type="dcterms:W3CDTF">2020-11-27T08:14:37Z</dcterms:modified>
</cp:coreProperties>
</file>